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Budget for Year" sheetId="1" r:id="rId1"/>
    <sheet name="In vitro CREF 0901" sheetId="2" state="hidden" r:id="rId2"/>
    <sheet name="CREF 0902" sheetId="3" state="hidden" r:id="rId3"/>
    <sheet name="CREF 0903" sheetId="4" state="hidden" r:id="rId4"/>
    <sheet name="CREF 0904" sheetId="5" state="hidden" r:id="rId5"/>
    <sheet name="CREF 0905" sheetId="6" state="hidden" r:id="rId6"/>
  </sheets>
  <definedNames>
    <definedName name="_xlnm.Print_Area" localSheetId="0">'Budget for Year'!$A$1:$H$40</definedName>
    <definedName name="_xlnm.Print_Area" localSheetId="2">'CREF 0902'!$A$1:$H$41</definedName>
    <definedName name="_xlnm.Print_Area" localSheetId="3">'CREF 0903'!$A$1:$H$41</definedName>
    <definedName name="_xlnm.Print_Area" localSheetId="4">'CREF 0904'!$A$1:$H$41</definedName>
    <definedName name="_xlnm.Print_Area" localSheetId="5">'CREF 0905'!$A$1:$H$41</definedName>
    <definedName name="_xlnm.Print_Area" localSheetId="1">'In vitro CREF 0901'!$A$1:$H$41</definedName>
  </definedNames>
  <calcPr fullCalcOnLoad="1"/>
</workbook>
</file>

<file path=xl/sharedStrings.xml><?xml version="1.0" encoding="utf-8"?>
<sst xmlns="http://schemas.openxmlformats.org/spreadsheetml/2006/main" count="207" uniqueCount="67">
  <si>
    <t>SCHOOL/CENTER NAME:</t>
  </si>
  <si>
    <t>FISCAL YEAR:</t>
  </si>
  <si>
    <t>DEPARTMENT NAME:</t>
  </si>
  <si>
    <t>PERIOD:</t>
  </si>
  <si>
    <t>TITLE OF ACCOUNT:</t>
  </si>
  <si>
    <t>CNAC-ORG-BC-FUND-xxxx-PROG-CREF (where xxxx=OBJC)</t>
  </si>
  <si>
    <t>Legacy Account #:</t>
  </si>
  <si>
    <t>DESCRIPTION</t>
  </si>
  <si>
    <t>OBJC</t>
  </si>
  <si>
    <t>DR</t>
  </si>
  <si>
    <t>CR</t>
  </si>
  <si>
    <t>DATE PROCESSED:</t>
  </si>
  <si>
    <t>CONCURRENT ID:</t>
  </si>
  <si>
    <t>PREPARED BY:</t>
  </si>
  <si>
    <t>PHONE NUMBER:</t>
  </si>
  <si>
    <t>20 Budget New Account</t>
  </si>
  <si>
    <t>(mark one with 'X')</t>
  </si>
  <si>
    <t>21 Budget Increase</t>
  </si>
  <si>
    <t>22 Budget Reallocation</t>
  </si>
  <si>
    <t>23 Budget Decrease</t>
  </si>
  <si>
    <t>TOTALS:</t>
  </si>
  <si>
    <t>EXPLANATION:</t>
  </si>
  <si>
    <t xml:space="preserve"> </t>
  </si>
  <si>
    <t>Budget Period</t>
  </si>
  <si>
    <t>Revenue</t>
  </si>
  <si>
    <t>Indirects</t>
  </si>
  <si>
    <t>Microbiology</t>
  </si>
  <si>
    <t>Account #:</t>
  </si>
  <si>
    <t>X</t>
  </si>
  <si>
    <t>Perelman School of Medicine</t>
  </si>
  <si>
    <t>New year funding</t>
  </si>
  <si>
    <t>Grant Revenue</t>
  </si>
  <si>
    <t>x</t>
  </si>
  <si>
    <t>AWARD #:</t>
  </si>
  <si>
    <t>PERIOD (start date of grant):</t>
  </si>
  <si>
    <t>BATCH NAME:</t>
  </si>
  <si>
    <t>26 DIGIT ACCOUNT NUMBER:</t>
  </si>
  <si>
    <t>CATEGORY</t>
  </si>
  <si>
    <t>In vitro T cell exhaustion modeling and high throughput screening</t>
  </si>
  <si>
    <t>400-4112-4-567975-xxxx-2459-0901</t>
  </si>
  <si>
    <t xml:space="preserve">Human Immunotherapy Profiling and Mechansims </t>
  </si>
  <si>
    <t>400-4112-4-567975-xxxx-2459-0902</t>
  </si>
  <si>
    <t>Human Immune profiling developmental project</t>
  </si>
  <si>
    <t>400-4112-4-567975-xxxx-2459-0903</t>
  </si>
  <si>
    <t>400-4112-4-567975-xxxx-2459-0904</t>
  </si>
  <si>
    <t>Basic mechanisms of T cell exhuastion/dysfunction using pre-clinical models</t>
  </si>
  <si>
    <t>400-4112-4-567975-xxxx-2459-0905</t>
  </si>
  <si>
    <t>Tissue engineering approaches for tumor immunotherpy</t>
  </si>
  <si>
    <t xml:space="preserve">EB FULL TIME                                      </t>
  </si>
  <si>
    <t xml:space="preserve">EB PART TIME                                      </t>
  </si>
  <si>
    <t>F&amp;A</t>
  </si>
  <si>
    <t>STANDING FAC</t>
  </si>
  <si>
    <t>PDOC RES PT EB</t>
  </si>
  <si>
    <t>FAC/STF DOM TRVL</t>
  </si>
  <si>
    <t>EXT LAB SUPPLY</t>
  </si>
  <si>
    <t>INT LAB SUPPLY</t>
  </si>
  <si>
    <t>OTHER HAZMAT</t>
  </si>
  <si>
    <t>POSTDOC MEDICAL</t>
  </si>
  <si>
    <t>INT OTH SVCS</t>
  </si>
  <si>
    <t>I/R PROFESSNL</t>
  </si>
  <si>
    <t>INT E ANML PD</t>
  </si>
  <si>
    <t>INT R ANML PUR</t>
  </si>
  <si>
    <t>EB DEPENDENT</t>
  </si>
  <si>
    <t>CRRWH</t>
  </si>
  <si>
    <t>5xxxx</t>
  </si>
  <si>
    <t>400-4xxx-4-5xxxx-xxxx-2xxx-xxxx</t>
  </si>
  <si>
    <t>4628.xxx.02/07/21.01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</si>
</sst>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yy"/>
    <numFmt numFmtId="169" formatCode="#,##0.000"/>
    <numFmt numFmtId="170" formatCode="#,##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 quotePrefix="1">
      <alignment/>
    </xf>
    <xf numFmtId="0" fontId="0" fillId="0" borderId="14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" fontId="0" fillId="0" borderId="10" xfId="0" applyNumberFormat="1" applyFill="1" applyBorder="1" applyAlignment="1">
      <alignment/>
    </xf>
    <xf numFmtId="14" fontId="0" fillId="0" borderId="13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9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40.00390625" style="0" customWidth="1"/>
    <col min="2" max="2" width="7.7109375" style="0" customWidth="1"/>
    <col min="3" max="3" width="20.7109375" style="0" customWidth="1"/>
    <col min="4" max="4" width="19.140625" style="0" customWidth="1"/>
    <col min="5" max="5" width="10.8515625" style="0" customWidth="1"/>
    <col min="6" max="6" width="16.00390625" style="0" customWidth="1"/>
    <col min="7" max="7" width="10.140625" style="0" bestFit="1" customWidth="1"/>
    <col min="8" max="8" width="22.8515625" style="0" customWidth="1"/>
    <col min="9" max="9" width="21.421875" style="0" customWidth="1"/>
  </cols>
  <sheetData>
    <row r="2" spans="1:7" ht="13.5" thickBot="1">
      <c r="A2" s="5" t="s">
        <v>0</v>
      </c>
      <c r="B2" s="2" t="s">
        <v>29</v>
      </c>
      <c r="C2" s="2"/>
      <c r="D2" s="4"/>
      <c r="F2" s="8" t="s">
        <v>1</v>
      </c>
      <c r="G2" s="22">
        <v>2021</v>
      </c>
    </row>
    <row r="3" spans="1:7" ht="13.5" thickBot="1">
      <c r="A3" s="5" t="s">
        <v>2</v>
      </c>
      <c r="B3" s="26" t="s">
        <v>63</v>
      </c>
      <c r="C3" s="2"/>
      <c r="D3" s="4"/>
      <c r="F3" s="8" t="s">
        <v>34</v>
      </c>
      <c r="G3" s="33"/>
    </row>
    <row r="4" spans="1:4" ht="13.5" thickBot="1">
      <c r="A4" s="5" t="s">
        <v>33</v>
      </c>
      <c r="B4" s="31" t="s">
        <v>64</v>
      </c>
      <c r="C4" s="2"/>
      <c r="D4" s="4"/>
    </row>
    <row r="5" spans="1:4" ht="13.5" thickBot="1">
      <c r="A5" s="5" t="s">
        <v>23</v>
      </c>
      <c r="B5" s="34" t="s">
        <v>22</v>
      </c>
      <c r="C5" s="20"/>
      <c r="D5" s="4"/>
    </row>
    <row r="6" spans="1:4" ht="12.75">
      <c r="A6" s="5"/>
      <c r="B6" s="32" t="s">
        <v>5</v>
      </c>
      <c r="C6" s="4"/>
      <c r="D6" s="4"/>
    </row>
    <row r="7" spans="1:11" ht="13.5" thickBot="1">
      <c r="A7" s="5" t="s">
        <v>36</v>
      </c>
      <c r="B7" s="31" t="s">
        <v>65</v>
      </c>
      <c r="C7" s="2"/>
      <c r="D7" s="4"/>
      <c r="F7" s="5"/>
      <c r="G7" s="28"/>
      <c r="K7" s="4"/>
    </row>
    <row r="8" spans="2:5" ht="12.75">
      <c r="B8" s="5"/>
      <c r="C8" s="4"/>
      <c r="D8" s="4"/>
      <c r="E8" s="4" t="s">
        <v>22</v>
      </c>
    </row>
    <row r="9" spans="1:4" ht="12.75">
      <c r="A9" s="11" t="s">
        <v>7</v>
      </c>
      <c r="B9" s="11" t="s">
        <v>8</v>
      </c>
      <c r="C9" s="11" t="s">
        <v>9</v>
      </c>
      <c r="D9" s="11" t="s">
        <v>10</v>
      </c>
    </row>
    <row r="10" spans="1:4" ht="12.75">
      <c r="A10" s="12" t="s">
        <v>31</v>
      </c>
      <c r="B10" s="35">
        <v>4600</v>
      </c>
      <c r="C10" s="39"/>
      <c r="D10" s="39">
        <v>0</v>
      </c>
    </row>
    <row r="11" spans="1:4" ht="12.75">
      <c r="A11" s="12"/>
      <c r="B11" s="35"/>
      <c r="C11" s="40"/>
      <c r="D11" s="40"/>
    </row>
    <row r="12" spans="1:4" ht="12.75">
      <c r="A12" s="12" t="s">
        <v>51</v>
      </c>
      <c r="B12" s="35">
        <v>5010</v>
      </c>
      <c r="C12" s="40"/>
      <c r="D12" s="40"/>
    </row>
    <row r="13" spans="1:8" ht="13.5" thickBot="1">
      <c r="A13" s="16" t="s">
        <v>52</v>
      </c>
      <c r="B13" s="37">
        <v>5062</v>
      </c>
      <c r="C13" s="40"/>
      <c r="D13" s="39"/>
      <c r="F13" s="5" t="s">
        <v>11</v>
      </c>
      <c r="G13" s="15">
        <f ca="1">NOW()</f>
        <v>44235.77251574074</v>
      </c>
      <c r="H13" s="2"/>
    </row>
    <row r="14" spans="1:8" ht="13.5" thickBot="1">
      <c r="A14" s="16" t="s">
        <v>59</v>
      </c>
      <c r="B14" s="37">
        <v>5100</v>
      </c>
      <c r="C14" s="40"/>
      <c r="D14" s="41"/>
      <c r="E14" s="6"/>
      <c r="F14" s="5" t="s">
        <v>35</v>
      </c>
      <c r="G14" s="26" t="s">
        <v>66</v>
      </c>
      <c r="H14" s="2"/>
    </row>
    <row r="15" spans="1:8" ht="13.5" thickBot="1">
      <c r="A15" s="12" t="s">
        <v>48</v>
      </c>
      <c r="B15" s="35">
        <v>5190</v>
      </c>
      <c r="C15" s="42">
        <f>+(C12+C14)*0.295</f>
        <v>0</v>
      </c>
      <c r="D15" s="39"/>
      <c r="E15" s="6"/>
      <c r="F15" s="5"/>
      <c r="G15" s="2"/>
      <c r="H15" s="2"/>
    </row>
    <row r="16" spans="1:8" ht="13.5" thickBot="1">
      <c r="A16" s="16" t="s">
        <v>49</v>
      </c>
      <c r="B16" s="35">
        <v>5191</v>
      </c>
      <c r="C16" s="42">
        <f>C13*0.09</f>
        <v>0</v>
      </c>
      <c r="D16" s="41"/>
      <c r="E16" s="6"/>
      <c r="F16" s="5"/>
      <c r="G16" s="2"/>
      <c r="H16" s="2"/>
    </row>
    <row r="17" spans="1:8" ht="13.5" thickBot="1">
      <c r="A17" s="16" t="s">
        <v>62</v>
      </c>
      <c r="B17" s="35">
        <v>5196</v>
      </c>
      <c r="C17" s="42">
        <f>+(C12+C14)*0.022</f>
        <v>0</v>
      </c>
      <c r="D17" s="41"/>
      <c r="E17" s="6"/>
      <c r="F17" s="5"/>
      <c r="G17" s="2"/>
      <c r="H17" s="2"/>
    </row>
    <row r="18" spans="1:8" ht="13.5" thickBot="1">
      <c r="A18" s="12" t="s">
        <v>53</v>
      </c>
      <c r="B18" s="35">
        <v>5200</v>
      </c>
      <c r="C18" s="40"/>
      <c r="D18" s="39"/>
      <c r="E18" s="6"/>
      <c r="F18" s="5" t="s">
        <v>13</v>
      </c>
      <c r="G18" s="2"/>
      <c r="H18" s="2"/>
    </row>
    <row r="19" spans="1:8" ht="13.5" thickBot="1">
      <c r="A19" s="12" t="s">
        <v>54</v>
      </c>
      <c r="B19" s="35">
        <v>5228</v>
      </c>
      <c r="C19" s="40"/>
      <c r="D19" s="39"/>
      <c r="E19" s="6"/>
      <c r="F19" s="8" t="s">
        <v>14</v>
      </c>
      <c r="G19" s="2"/>
      <c r="H19" s="2"/>
    </row>
    <row r="20" spans="1:4" ht="12.75">
      <c r="A20" s="16" t="s">
        <v>55</v>
      </c>
      <c r="B20" s="36">
        <v>5229</v>
      </c>
      <c r="C20" s="40"/>
      <c r="D20" s="39"/>
    </row>
    <row r="21" spans="1:4" ht="12.75">
      <c r="A21" s="12" t="s">
        <v>61</v>
      </c>
      <c r="B21" s="35">
        <v>5231</v>
      </c>
      <c r="C21" s="40"/>
      <c r="D21" s="41"/>
    </row>
    <row r="22" spans="1:8" ht="12.75">
      <c r="A22" s="12" t="s">
        <v>60</v>
      </c>
      <c r="B22" s="35">
        <v>5233</v>
      </c>
      <c r="C22" s="40"/>
      <c r="D22" s="41"/>
      <c r="F22" s="5"/>
      <c r="G22" s="14"/>
      <c r="H22" s="6" t="s">
        <v>15</v>
      </c>
    </row>
    <row r="23" spans="1:8" ht="12.75">
      <c r="A23" s="12" t="s">
        <v>56</v>
      </c>
      <c r="B23" s="35">
        <v>5236</v>
      </c>
      <c r="C23" s="40"/>
      <c r="D23" s="41"/>
      <c r="F23" s="5" t="s">
        <v>37</v>
      </c>
      <c r="G23" s="14"/>
      <c r="H23" s="6"/>
    </row>
    <row r="24" spans="1:8" ht="12.75">
      <c r="A24" s="12" t="s">
        <v>57</v>
      </c>
      <c r="B24" s="35">
        <v>5335</v>
      </c>
      <c r="C24" s="40"/>
      <c r="D24" s="41"/>
      <c r="F24" s="5" t="s">
        <v>16</v>
      </c>
      <c r="G24" s="29" t="s">
        <v>32</v>
      </c>
      <c r="H24" s="30" t="s">
        <v>17</v>
      </c>
    </row>
    <row r="25" spans="1:8" ht="12.75">
      <c r="A25" s="16" t="s">
        <v>58</v>
      </c>
      <c r="B25" s="35">
        <v>5340</v>
      </c>
      <c r="C25" s="40"/>
      <c r="D25" s="41"/>
      <c r="G25" s="14"/>
      <c r="H25" s="6" t="s">
        <v>18</v>
      </c>
    </row>
    <row r="26" spans="1:8" ht="12.75">
      <c r="A26" s="12"/>
      <c r="B26" s="35"/>
      <c r="C26" s="40"/>
      <c r="D26" s="41"/>
      <c r="G26" s="14"/>
      <c r="H26" s="6" t="s">
        <v>19</v>
      </c>
    </row>
    <row r="27" spans="1:4" ht="12.75">
      <c r="A27" s="12"/>
      <c r="B27" s="35"/>
      <c r="C27" s="40"/>
      <c r="D27" s="41"/>
    </row>
    <row r="28" spans="1:4" ht="12.75">
      <c r="A28" s="24"/>
      <c r="B28" s="35"/>
      <c r="C28" s="40"/>
      <c r="D28" s="41"/>
    </row>
    <row r="29" spans="1:4" ht="12.75">
      <c r="A29" s="24"/>
      <c r="B29" s="35"/>
      <c r="C29" s="40"/>
      <c r="D29" s="41"/>
    </row>
    <row r="30" spans="1:4" ht="12.75">
      <c r="A30" s="12" t="s">
        <v>50</v>
      </c>
      <c r="B30" s="35">
        <v>5282</v>
      </c>
      <c r="C30" s="40">
        <v>0</v>
      </c>
      <c r="D30" s="41"/>
    </row>
    <row r="31" spans="1:4" ht="12.75">
      <c r="A31" s="16"/>
      <c r="B31" s="37"/>
      <c r="C31" s="40"/>
      <c r="D31" s="41"/>
    </row>
    <row r="32" spans="1:4" ht="12.75">
      <c r="A32" s="12"/>
      <c r="B32" s="12"/>
      <c r="C32" s="40"/>
      <c r="D32" s="41"/>
    </row>
    <row r="33" spans="1:4" ht="12.75">
      <c r="A33" s="12"/>
      <c r="B33" s="12"/>
      <c r="C33" s="40"/>
      <c r="D33" s="41"/>
    </row>
    <row r="34" spans="1:4" ht="12.75">
      <c r="A34" s="24"/>
      <c r="B34" s="12"/>
      <c r="C34" s="40"/>
      <c r="D34" s="41"/>
    </row>
    <row r="35" spans="1:4" ht="12.75">
      <c r="A35" s="24"/>
      <c r="B35" s="12"/>
      <c r="C35" s="40"/>
      <c r="D35" s="41"/>
    </row>
    <row r="36" spans="1:4" ht="12.75">
      <c r="A36" s="24"/>
      <c r="B36" s="12"/>
      <c r="C36" s="40"/>
      <c r="D36" s="41"/>
    </row>
    <row r="37" spans="1:4" ht="12.75">
      <c r="A37" s="12"/>
      <c r="B37" s="12"/>
      <c r="C37" s="40"/>
      <c r="D37" s="41"/>
    </row>
    <row r="38" spans="1:4" ht="12.75">
      <c r="A38" s="12"/>
      <c r="B38" s="12"/>
      <c r="C38" s="40"/>
      <c r="D38" s="41"/>
    </row>
    <row r="39" spans="1:4" ht="12.75">
      <c r="A39" s="12"/>
      <c r="B39" s="12"/>
      <c r="C39" s="39"/>
      <c r="D39" s="41"/>
    </row>
    <row r="40" spans="2:5" ht="12.75">
      <c r="B40" s="1" t="s">
        <v>20</v>
      </c>
      <c r="C40" s="39">
        <f>SUM(C10:C39)</f>
        <v>0</v>
      </c>
      <c r="D40" s="39">
        <f>SUM(D10:D39)</f>
        <v>0</v>
      </c>
      <c r="E40" s="43">
        <f>+D40-C40</f>
        <v>0</v>
      </c>
    </row>
    <row r="42" ht="12.75">
      <c r="C42" s="38"/>
    </row>
  </sheetData>
  <sheetProtection/>
  <printOptions/>
  <pageMargins left="0.18" right="0.16" top="0.51" bottom="0.52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40.00390625" style="0" customWidth="1"/>
    <col min="2" max="2" width="7.7109375" style="0" customWidth="1"/>
    <col min="3" max="4" width="20.7109375" style="0" customWidth="1"/>
    <col min="5" max="5" width="9.8515625" style="0" customWidth="1"/>
    <col min="6" max="6" width="8.8515625" style="0" customWidth="1"/>
    <col min="7" max="7" width="12.00390625" style="0" customWidth="1"/>
    <col min="8" max="8" width="22.8515625" style="0" customWidth="1"/>
    <col min="9" max="9" width="21.421875" style="0" customWidth="1"/>
  </cols>
  <sheetData>
    <row r="2" spans="1:7" ht="13.5" thickBot="1">
      <c r="A2" s="5" t="s">
        <v>0</v>
      </c>
      <c r="B2" s="2" t="s">
        <v>29</v>
      </c>
      <c r="C2" s="2"/>
      <c r="D2" s="4"/>
      <c r="F2" s="8" t="s">
        <v>1</v>
      </c>
      <c r="G2" s="22">
        <v>17</v>
      </c>
    </row>
    <row r="3" spans="1:7" ht="13.5" thickBot="1">
      <c r="A3" s="5" t="s">
        <v>2</v>
      </c>
      <c r="B3" s="2" t="s">
        <v>26</v>
      </c>
      <c r="C3" s="2"/>
      <c r="D3" s="4"/>
      <c r="F3" s="8" t="s">
        <v>3</v>
      </c>
      <c r="G3" s="21"/>
    </row>
    <row r="4" spans="1:4" ht="13.5" thickBot="1">
      <c r="A4" s="5" t="s">
        <v>4</v>
      </c>
      <c r="B4" s="26" t="s">
        <v>38</v>
      </c>
      <c r="C4" s="2"/>
      <c r="D4" s="4"/>
    </row>
    <row r="5" spans="1:4" ht="13.5" thickBot="1">
      <c r="A5" s="5" t="s">
        <v>23</v>
      </c>
      <c r="B5" s="25"/>
      <c r="C5" s="20"/>
      <c r="D5" s="4"/>
    </row>
    <row r="6" spans="1:4" ht="12.75">
      <c r="A6" s="5"/>
      <c r="B6" s="7"/>
      <c r="C6" s="4"/>
      <c r="D6" s="4"/>
    </row>
    <row r="7" spans="1:11" ht="13.5" thickBot="1">
      <c r="A7" s="5" t="s">
        <v>27</v>
      </c>
      <c r="B7" s="26" t="s">
        <v>39</v>
      </c>
      <c r="C7" s="2"/>
      <c r="D7" s="4"/>
      <c r="F7" s="5" t="s">
        <v>6</v>
      </c>
      <c r="G7" s="3"/>
      <c r="K7" s="4"/>
    </row>
    <row r="8" spans="2:5" ht="12.75">
      <c r="B8" s="5"/>
      <c r="C8" s="4"/>
      <c r="D8" s="4"/>
      <c r="E8" s="4" t="s">
        <v>22</v>
      </c>
    </row>
    <row r="9" spans="1:4" ht="12.75">
      <c r="A9" s="11" t="s">
        <v>7</v>
      </c>
      <c r="B9" s="11" t="s">
        <v>8</v>
      </c>
      <c r="C9" s="11" t="s">
        <v>9</v>
      </c>
      <c r="D9" s="11" t="s">
        <v>10</v>
      </c>
    </row>
    <row r="10" spans="1:4" ht="15.75" customHeight="1">
      <c r="A10" s="12"/>
      <c r="B10" s="12"/>
      <c r="C10" s="17"/>
      <c r="D10" s="17"/>
    </row>
    <row r="11" spans="1:4" ht="15.75" customHeight="1">
      <c r="A11" s="12" t="s">
        <v>24</v>
      </c>
      <c r="B11" s="12">
        <v>4600</v>
      </c>
      <c r="C11" s="19"/>
      <c r="D11" s="19">
        <v>157136</v>
      </c>
    </row>
    <row r="12" spans="1:8" ht="15.75" customHeight="1" thickBot="1">
      <c r="A12" s="12" t="s">
        <v>25</v>
      </c>
      <c r="B12" s="12"/>
      <c r="C12" s="17"/>
      <c r="D12" s="17"/>
      <c r="F12" s="5" t="s">
        <v>11</v>
      </c>
      <c r="G12" s="15">
        <f ca="1">NOW()</f>
        <v>44235.77251574074</v>
      </c>
      <c r="H12" s="2"/>
    </row>
    <row r="13" spans="1:8" ht="15.75" customHeight="1" thickBot="1">
      <c r="A13" s="16"/>
      <c r="B13" s="12">
        <v>5100</v>
      </c>
      <c r="C13" s="18">
        <v>42480</v>
      </c>
      <c r="D13" s="18"/>
      <c r="E13" s="6"/>
      <c r="F13" s="5" t="s">
        <v>12</v>
      </c>
      <c r="G13" s="2"/>
      <c r="H13" s="2"/>
    </row>
    <row r="14" spans="1:8" ht="15.75" customHeight="1" thickBot="1">
      <c r="A14" s="12"/>
      <c r="B14" s="12"/>
      <c r="C14" s="17"/>
      <c r="D14" s="17"/>
      <c r="E14" s="6"/>
      <c r="F14" s="5"/>
      <c r="G14" s="2"/>
      <c r="H14" s="2"/>
    </row>
    <row r="15" spans="1:8" ht="15.75" customHeight="1" thickBot="1">
      <c r="A15" s="12"/>
      <c r="B15" s="12">
        <v>5042</v>
      </c>
      <c r="C15" s="18"/>
      <c r="D15" s="18"/>
      <c r="E15" s="6"/>
      <c r="F15" s="5"/>
      <c r="G15" s="2"/>
      <c r="H15" s="2"/>
    </row>
    <row r="16" spans="1:8" ht="15.75" customHeight="1" thickBot="1">
      <c r="A16" s="12"/>
      <c r="B16" s="12"/>
      <c r="C16" s="17"/>
      <c r="D16" s="17"/>
      <c r="E16" s="6"/>
      <c r="F16" s="5" t="s">
        <v>13</v>
      </c>
      <c r="G16" s="2"/>
      <c r="H16" s="2"/>
    </row>
    <row r="17" spans="1:8" ht="15.75" customHeight="1" thickBot="1">
      <c r="A17" s="16"/>
      <c r="B17" s="12">
        <v>5190</v>
      </c>
      <c r="C17" s="17">
        <v>14656</v>
      </c>
      <c r="D17" s="17"/>
      <c r="E17" s="6"/>
      <c r="F17" s="8" t="s">
        <v>14</v>
      </c>
      <c r="G17" s="2"/>
      <c r="H17" s="2"/>
    </row>
    <row r="18" spans="1:4" ht="15.75" customHeight="1">
      <c r="A18" s="16"/>
      <c r="B18" s="23"/>
      <c r="C18" s="17"/>
      <c r="D18" s="17"/>
    </row>
    <row r="19" spans="1:4" ht="15.75" customHeight="1">
      <c r="A19" s="27"/>
      <c r="B19" s="12">
        <v>5228</v>
      </c>
      <c r="C19" s="18">
        <v>50000</v>
      </c>
      <c r="D19" s="18"/>
    </row>
    <row r="20" spans="1:8" ht="15.75" customHeight="1">
      <c r="A20" s="16"/>
      <c r="B20" s="12"/>
      <c r="C20" s="18"/>
      <c r="D20" s="18"/>
      <c r="F20" s="5"/>
      <c r="G20" s="14" t="s">
        <v>28</v>
      </c>
      <c r="H20" s="6" t="s">
        <v>15</v>
      </c>
    </row>
    <row r="21" spans="1:8" ht="15.75" customHeight="1">
      <c r="A21" s="12"/>
      <c r="B21" s="12"/>
      <c r="C21" s="17"/>
      <c r="D21" s="18"/>
      <c r="F21" s="5"/>
      <c r="G21" s="14"/>
      <c r="H21" s="6"/>
    </row>
    <row r="22" spans="1:8" ht="15.75" customHeight="1">
      <c r="A22" s="12"/>
      <c r="B22" s="12"/>
      <c r="C22" s="17"/>
      <c r="D22" s="18"/>
      <c r="F22" s="5" t="s">
        <v>16</v>
      </c>
      <c r="G22" s="14"/>
      <c r="H22" s="6" t="s">
        <v>17</v>
      </c>
    </row>
    <row r="23" spans="1:8" ht="15.75" customHeight="1">
      <c r="A23" s="12"/>
      <c r="B23" s="12"/>
      <c r="C23" s="17"/>
      <c r="D23" s="18"/>
      <c r="G23" s="14"/>
      <c r="H23" s="6" t="s">
        <v>18</v>
      </c>
    </row>
    <row r="24" spans="1:8" ht="15.75" customHeight="1">
      <c r="A24" s="12"/>
      <c r="B24" s="12"/>
      <c r="C24" s="17"/>
      <c r="D24" s="18"/>
      <c r="G24" s="14"/>
      <c r="H24" s="6" t="s">
        <v>19</v>
      </c>
    </row>
    <row r="25" spans="1:4" ht="15.75" customHeight="1">
      <c r="A25" s="12"/>
      <c r="B25" s="12"/>
      <c r="C25" s="17"/>
      <c r="D25" s="18"/>
    </row>
    <row r="26" spans="1:4" ht="15.75" customHeight="1">
      <c r="A26" s="24"/>
      <c r="B26" s="12">
        <v>5340</v>
      </c>
      <c r="C26" s="17">
        <v>50000</v>
      </c>
      <c r="D26" s="18"/>
    </row>
    <row r="27" spans="1:4" ht="15.75" customHeight="1">
      <c r="A27" s="24"/>
      <c r="B27" s="12"/>
      <c r="C27" s="17"/>
      <c r="D27" s="18"/>
    </row>
    <row r="28" spans="1:4" ht="15.75" customHeight="1">
      <c r="A28" s="12"/>
      <c r="B28" s="12"/>
      <c r="C28" s="17"/>
      <c r="D28" s="18"/>
    </row>
    <row r="29" spans="1:4" ht="15.75" customHeight="1">
      <c r="A29" s="24"/>
      <c r="B29" s="12"/>
      <c r="C29" s="17"/>
      <c r="D29" s="18"/>
    </row>
    <row r="30" spans="1:4" ht="15.75" customHeight="1">
      <c r="A30" s="12"/>
      <c r="B30" s="12"/>
      <c r="C30" s="17"/>
      <c r="D30" s="18"/>
    </row>
    <row r="31" spans="1:4" ht="15.75" customHeight="1">
      <c r="A31" s="12"/>
      <c r="B31" s="12"/>
      <c r="C31" s="17"/>
      <c r="D31" s="18"/>
    </row>
    <row r="32" spans="1:4" ht="15.75" customHeight="1">
      <c r="A32" s="24"/>
      <c r="B32" s="12"/>
      <c r="C32" s="17"/>
      <c r="D32" s="18"/>
    </row>
    <row r="33" spans="1:4" ht="15.75" customHeight="1">
      <c r="A33" s="24"/>
      <c r="B33" s="12"/>
      <c r="C33" s="17"/>
      <c r="D33" s="18"/>
    </row>
    <row r="34" spans="1:4" ht="15.75" customHeight="1">
      <c r="A34" s="24"/>
      <c r="B34" s="12"/>
      <c r="C34" s="17"/>
      <c r="D34" s="18"/>
    </row>
    <row r="35" spans="1:4" ht="15.75" customHeight="1">
      <c r="A35" s="12"/>
      <c r="B35" s="12"/>
      <c r="C35" s="17"/>
      <c r="D35" s="18"/>
    </row>
    <row r="36" spans="1:4" ht="15.75" customHeight="1">
      <c r="A36" s="12"/>
      <c r="B36" s="12"/>
      <c r="C36" s="17"/>
      <c r="D36" s="18"/>
    </row>
    <row r="37" spans="1:4" ht="15.75" customHeight="1">
      <c r="A37" s="12"/>
      <c r="B37" s="12"/>
      <c r="C37" s="17"/>
      <c r="D37" s="18"/>
    </row>
    <row r="38" spans="2:4" ht="15.75" customHeight="1">
      <c r="B38" s="1" t="s">
        <v>20</v>
      </c>
      <c r="C38" s="13">
        <f>SUM(C10:C37)</f>
        <v>157136</v>
      </c>
      <c r="D38" s="13">
        <f>SUM(D10:D37)</f>
        <v>157136</v>
      </c>
    </row>
    <row r="39" spans="1:4" ht="12.75">
      <c r="A39" s="6" t="s">
        <v>21</v>
      </c>
      <c r="C39" s="9"/>
      <c r="D39" s="10"/>
    </row>
    <row r="40" spans="1:8" ht="13.5" thickBot="1">
      <c r="A40" s="2"/>
      <c r="B40" s="2"/>
      <c r="C40" s="2"/>
      <c r="D40" s="2"/>
      <c r="E40" s="2"/>
      <c r="F40" s="2"/>
      <c r="G40" s="2"/>
      <c r="H40" s="2"/>
    </row>
    <row r="41" spans="1:8" ht="13.5" thickBot="1">
      <c r="A41" s="26" t="s">
        <v>30</v>
      </c>
      <c r="B41" s="2"/>
      <c r="C41" s="2"/>
      <c r="D41" s="2"/>
      <c r="E41" s="2"/>
      <c r="F41" s="2"/>
      <c r="G41" s="2"/>
      <c r="H41" s="2"/>
    </row>
  </sheetData>
  <sheetProtection/>
  <printOptions/>
  <pageMargins left="0.18" right="0.16" top="0.51" bottom="0.52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zoomScalePageLayoutView="0" workbookViewId="0" topLeftCell="A13">
      <selection activeCell="H35" sqref="H35"/>
    </sheetView>
  </sheetViews>
  <sheetFormatPr defaultColWidth="9.140625" defaultRowHeight="12.75"/>
  <cols>
    <col min="1" max="1" width="40.00390625" style="0" customWidth="1"/>
    <col min="2" max="2" width="7.7109375" style="0" customWidth="1"/>
    <col min="3" max="4" width="20.7109375" style="0" customWidth="1"/>
    <col min="5" max="5" width="9.8515625" style="0" customWidth="1"/>
    <col min="6" max="6" width="8.8515625" style="0" customWidth="1"/>
    <col min="7" max="7" width="12.00390625" style="0" customWidth="1"/>
    <col min="8" max="8" width="22.8515625" style="0" customWidth="1"/>
    <col min="9" max="9" width="21.421875" style="0" customWidth="1"/>
  </cols>
  <sheetData>
    <row r="2" spans="1:7" ht="13.5" thickBot="1">
      <c r="A2" s="5" t="s">
        <v>0</v>
      </c>
      <c r="B2" s="2" t="s">
        <v>29</v>
      </c>
      <c r="C2" s="2"/>
      <c r="D2" s="4"/>
      <c r="F2" s="8" t="s">
        <v>1</v>
      </c>
      <c r="G2" s="22"/>
    </row>
    <row r="3" spans="1:7" ht="13.5" thickBot="1">
      <c r="A3" s="5" t="s">
        <v>2</v>
      </c>
      <c r="B3" s="2" t="s">
        <v>26</v>
      </c>
      <c r="C3" s="2"/>
      <c r="D3" s="4"/>
      <c r="F3" s="8" t="s">
        <v>3</v>
      </c>
      <c r="G3" s="21"/>
    </row>
    <row r="4" spans="1:4" ht="13.5" thickBot="1">
      <c r="A4" s="5" t="s">
        <v>4</v>
      </c>
      <c r="B4" s="26" t="s">
        <v>40</v>
      </c>
      <c r="C4" s="2"/>
      <c r="D4" s="4"/>
    </row>
    <row r="5" spans="1:4" ht="13.5" thickBot="1">
      <c r="A5" s="5" t="s">
        <v>23</v>
      </c>
      <c r="B5" s="25"/>
      <c r="C5" s="20"/>
      <c r="D5" s="4"/>
    </row>
    <row r="6" spans="1:4" ht="12.75">
      <c r="A6" s="5"/>
      <c r="B6" s="7"/>
      <c r="C6" s="4"/>
      <c r="D6" s="4"/>
    </row>
    <row r="7" spans="1:11" ht="13.5" thickBot="1">
      <c r="A7" s="5" t="s">
        <v>27</v>
      </c>
      <c r="B7" s="26" t="s">
        <v>41</v>
      </c>
      <c r="C7" s="2"/>
      <c r="D7" s="4"/>
      <c r="F7" s="5" t="s">
        <v>6</v>
      </c>
      <c r="G7" s="3"/>
      <c r="K7" s="4"/>
    </row>
    <row r="8" spans="2:5" ht="12.75">
      <c r="B8" s="5"/>
      <c r="C8" s="4"/>
      <c r="D8" s="4"/>
      <c r="E8" s="4" t="s">
        <v>22</v>
      </c>
    </row>
    <row r="9" spans="1:4" ht="12.75">
      <c r="A9" s="11" t="s">
        <v>7</v>
      </c>
      <c r="B9" s="11" t="s">
        <v>8</v>
      </c>
      <c r="C9" s="11" t="s">
        <v>9</v>
      </c>
      <c r="D9" s="11" t="s">
        <v>10</v>
      </c>
    </row>
    <row r="10" spans="1:4" ht="15.75" customHeight="1">
      <c r="A10" s="12"/>
      <c r="B10" s="12"/>
      <c r="C10" s="17"/>
      <c r="D10" s="17"/>
    </row>
    <row r="11" spans="1:4" ht="15.75" customHeight="1">
      <c r="A11" s="12" t="s">
        <v>24</v>
      </c>
      <c r="B11" s="12">
        <v>4600</v>
      </c>
      <c r="C11" s="19"/>
      <c r="D11" s="19">
        <v>137136</v>
      </c>
    </row>
    <row r="12" spans="1:8" ht="15.75" customHeight="1" thickBot="1">
      <c r="A12" s="12" t="s">
        <v>25</v>
      </c>
      <c r="B12" s="12"/>
      <c r="C12" s="17"/>
      <c r="D12" s="17"/>
      <c r="F12" s="5" t="s">
        <v>11</v>
      </c>
      <c r="G12" s="15">
        <f ca="1">NOW()</f>
        <v>44235.77251574074</v>
      </c>
      <c r="H12" s="2"/>
    </row>
    <row r="13" spans="1:8" ht="15.75" customHeight="1" thickBot="1">
      <c r="A13" s="16"/>
      <c r="B13" s="12">
        <v>5100</v>
      </c>
      <c r="C13" s="18">
        <v>42480</v>
      </c>
      <c r="D13" s="18"/>
      <c r="E13" s="6"/>
      <c r="F13" s="5" t="s">
        <v>12</v>
      </c>
      <c r="G13" s="2"/>
      <c r="H13" s="2"/>
    </row>
    <row r="14" spans="1:8" ht="15.75" customHeight="1" thickBot="1">
      <c r="A14" s="12"/>
      <c r="B14" s="12"/>
      <c r="C14" s="17"/>
      <c r="D14" s="17"/>
      <c r="E14" s="6"/>
      <c r="F14" s="5"/>
      <c r="G14" s="2"/>
      <c r="H14" s="2"/>
    </row>
    <row r="15" spans="1:8" ht="15.75" customHeight="1" thickBot="1">
      <c r="A15" s="12"/>
      <c r="B15" s="12">
        <v>5042</v>
      </c>
      <c r="C15" s="18"/>
      <c r="D15" s="18"/>
      <c r="E15" s="6"/>
      <c r="F15" s="5"/>
      <c r="G15" s="2"/>
      <c r="H15" s="2"/>
    </row>
    <row r="16" spans="1:8" ht="15.75" customHeight="1" thickBot="1">
      <c r="A16" s="12"/>
      <c r="B16" s="12"/>
      <c r="C16" s="17"/>
      <c r="D16" s="17"/>
      <c r="E16" s="6"/>
      <c r="F16" s="5" t="s">
        <v>13</v>
      </c>
      <c r="G16" s="2"/>
      <c r="H16" s="2"/>
    </row>
    <row r="17" spans="1:8" ht="15.75" customHeight="1" thickBot="1">
      <c r="A17" s="16"/>
      <c r="B17" s="12">
        <v>5190</v>
      </c>
      <c r="C17" s="17">
        <v>14656</v>
      </c>
      <c r="D17" s="17"/>
      <c r="E17" s="6"/>
      <c r="F17" s="8" t="s">
        <v>14</v>
      </c>
      <c r="G17" s="2"/>
      <c r="H17" s="2"/>
    </row>
    <row r="18" spans="1:4" ht="15.75" customHeight="1">
      <c r="A18" s="16"/>
      <c r="B18" s="23"/>
      <c r="C18" s="17"/>
      <c r="D18" s="17"/>
    </row>
    <row r="19" spans="1:4" ht="15.75" customHeight="1">
      <c r="A19" s="27"/>
      <c r="B19" s="12">
        <v>5228</v>
      </c>
      <c r="C19" s="18"/>
      <c r="D19" s="18"/>
    </row>
    <row r="20" spans="1:8" ht="15.75" customHeight="1">
      <c r="A20" s="16"/>
      <c r="B20" s="12"/>
      <c r="C20" s="18"/>
      <c r="D20" s="18"/>
      <c r="F20" s="5"/>
      <c r="G20" s="14" t="s">
        <v>28</v>
      </c>
      <c r="H20" s="6" t="s">
        <v>15</v>
      </c>
    </row>
    <row r="21" spans="1:8" ht="15.75" customHeight="1">
      <c r="A21" s="12"/>
      <c r="B21" s="12">
        <v>5335</v>
      </c>
      <c r="C21" s="17">
        <v>5000</v>
      </c>
      <c r="D21" s="18"/>
      <c r="F21" s="5"/>
      <c r="G21" s="14"/>
      <c r="H21" s="6"/>
    </row>
    <row r="22" spans="1:8" ht="15.75" customHeight="1">
      <c r="A22" s="12"/>
      <c r="B22" s="12"/>
      <c r="C22" s="17"/>
      <c r="D22" s="18"/>
      <c r="F22" s="5" t="s">
        <v>16</v>
      </c>
      <c r="G22" s="14"/>
      <c r="H22" s="6" t="s">
        <v>17</v>
      </c>
    </row>
    <row r="23" spans="1:8" ht="15.75" customHeight="1">
      <c r="A23" s="12"/>
      <c r="B23" s="12"/>
      <c r="C23" s="17">
        <v>75000</v>
      </c>
      <c r="D23" s="18"/>
      <c r="G23" s="14"/>
      <c r="H23" s="6" t="s">
        <v>18</v>
      </c>
    </row>
    <row r="24" spans="1:8" ht="15.75" customHeight="1">
      <c r="A24" s="12"/>
      <c r="B24" s="12"/>
      <c r="C24" s="17"/>
      <c r="D24" s="18"/>
      <c r="G24" s="14"/>
      <c r="H24" s="6" t="s">
        <v>19</v>
      </c>
    </row>
    <row r="25" spans="1:4" ht="15.75" customHeight="1">
      <c r="A25" s="12"/>
      <c r="B25" s="12"/>
      <c r="C25" s="17"/>
      <c r="D25" s="18"/>
    </row>
    <row r="26" spans="1:4" ht="15.75" customHeight="1">
      <c r="A26" s="24"/>
      <c r="B26" s="12">
        <v>5340</v>
      </c>
      <c r="C26" s="17"/>
      <c r="D26" s="18"/>
    </row>
    <row r="27" spans="1:4" ht="15.75" customHeight="1">
      <c r="A27" s="24"/>
      <c r="B27" s="12"/>
      <c r="C27" s="17"/>
      <c r="D27" s="18"/>
    </row>
    <row r="28" spans="1:4" ht="15.75" customHeight="1">
      <c r="A28" s="12"/>
      <c r="B28" s="12"/>
      <c r="C28" s="17"/>
      <c r="D28" s="18"/>
    </row>
    <row r="29" spans="1:4" ht="15.75" customHeight="1">
      <c r="A29" s="24"/>
      <c r="B29" s="12"/>
      <c r="C29" s="17"/>
      <c r="D29" s="18"/>
    </row>
    <row r="30" spans="1:4" ht="15.75" customHeight="1">
      <c r="A30" s="12"/>
      <c r="B30" s="12"/>
      <c r="C30" s="17"/>
      <c r="D30" s="18"/>
    </row>
    <row r="31" spans="1:4" ht="15.75" customHeight="1">
      <c r="A31" s="12"/>
      <c r="B31" s="12"/>
      <c r="C31" s="17"/>
      <c r="D31" s="18"/>
    </row>
    <row r="32" spans="1:4" ht="15.75" customHeight="1">
      <c r="A32" s="24"/>
      <c r="B32" s="12"/>
      <c r="C32" s="17"/>
      <c r="D32" s="18"/>
    </row>
    <row r="33" spans="1:4" ht="15.75" customHeight="1">
      <c r="A33" s="24"/>
      <c r="B33" s="12"/>
      <c r="C33" s="17"/>
      <c r="D33" s="18"/>
    </row>
    <row r="34" spans="1:4" ht="15.75" customHeight="1">
      <c r="A34" s="24"/>
      <c r="B34" s="12"/>
      <c r="C34" s="17"/>
      <c r="D34" s="18"/>
    </row>
    <row r="35" spans="1:4" ht="15.75" customHeight="1">
      <c r="A35" s="12"/>
      <c r="B35" s="12"/>
      <c r="C35" s="17"/>
      <c r="D35" s="18"/>
    </row>
    <row r="36" spans="1:4" ht="15.75" customHeight="1">
      <c r="A36" s="12"/>
      <c r="B36" s="12"/>
      <c r="C36" s="17"/>
      <c r="D36" s="18"/>
    </row>
    <row r="37" spans="1:4" ht="15.75" customHeight="1">
      <c r="A37" s="12"/>
      <c r="B37" s="12"/>
      <c r="C37" s="17"/>
      <c r="D37" s="18"/>
    </row>
    <row r="38" spans="2:4" ht="15.75" customHeight="1">
      <c r="B38" s="1" t="s">
        <v>20</v>
      </c>
      <c r="C38" s="13">
        <f>SUM(C10:C37)</f>
        <v>137136</v>
      </c>
      <c r="D38" s="13">
        <f>SUM(D10:D37)</f>
        <v>137136</v>
      </c>
    </row>
    <row r="39" spans="1:4" ht="12.75">
      <c r="A39" s="6" t="s">
        <v>21</v>
      </c>
      <c r="C39" s="9"/>
      <c r="D39" s="10"/>
    </row>
    <row r="40" spans="1:8" ht="13.5" thickBot="1">
      <c r="A40" s="2"/>
      <c r="B40" s="2"/>
      <c r="C40" s="2"/>
      <c r="D40" s="2"/>
      <c r="E40" s="2"/>
      <c r="F40" s="2"/>
      <c r="G40" s="2"/>
      <c r="H40" s="2"/>
    </row>
    <row r="41" spans="1:8" ht="13.5" thickBot="1">
      <c r="A41" s="26" t="s">
        <v>30</v>
      </c>
      <c r="B41" s="2"/>
      <c r="C41" s="2"/>
      <c r="D41" s="2"/>
      <c r="E41" s="2"/>
      <c r="F41" s="2"/>
      <c r="G41" s="2"/>
      <c r="H41" s="2"/>
    </row>
  </sheetData>
  <sheetProtection/>
  <printOptions/>
  <pageMargins left="0.18" right="0.16" top="0.51" bottom="0.52" header="0.5" footer="0.5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zoomScalePageLayoutView="0" workbookViewId="0" topLeftCell="A4">
      <selection activeCell="H35" sqref="H35"/>
    </sheetView>
  </sheetViews>
  <sheetFormatPr defaultColWidth="9.140625" defaultRowHeight="12.75"/>
  <cols>
    <col min="1" max="1" width="40.00390625" style="0" customWidth="1"/>
    <col min="2" max="2" width="7.7109375" style="0" customWidth="1"/>
    <col min="3" max="4" width="20.7109375" style="0" customWidth="1"/>
    <col min="5" max="5" width="9.8515625" style="0" customWidth="1"/>
    <col min="6" max="6" width="8.8515625" style="0" customWidth="1"/>
    <col min="7" max="7" width="12.00390625" style="0" customWidth="1"/>
    <col min="8" max="8" width="22.8515625" style="0" customWidth="1"/>
    <col min="9" max="9" width="21.421875" style="0" customWidth="1"/>
  </cols>
  <sheetData>
    <row r="2" spans="1:7" ht="13.5" thickBot="1">
      <c r="A2" s="5" t="s">
        <v>0</v>
      </c>
      <c r="B2" s="2" t="s">
        <v>29</v>
      </c>
      <c r="C2" s="2"/>
      <c r="D2" s="4"/>
      <c r="F2" s="8" t="s">
        <v>1</v>
      </c>
      <c r="G2" s="22"/>
    </row>
    <row r="3" spans="1:7" ht="13.5" thickBot="1">
      <c r="A3" s="5" t="s">
        <v>2</v>
      </c>
      <c r="B3" s="2" t="s">
        <v>26</v>
      </c>
      <c r="C3" s="2"/>
      <c r="D3" s="4"/>
      <c r="F3" s="8" t="s">
        <v>3</v>
      </c>
      <c r="G3" s="21"/>
    </row>
    <row r="4" spans="1:4" ht="13.5" thickBot="1">
      <c r="A4" s="5" t="s">
        <v>4</v>
      </c>
      <c r="B4" s="26" t="s">
        <v>42</v>
      </c>
      <c r="C4" s="2"/>
      <c r="D4" s="4"/>
    </row>
    <row r="5" spans="1:4" ht="13.5" thickBot="1">
      <c r="A5" s="5" t="s">
        <v>23</v>
      </c>
      <c r="B5" s="25"/>
      <c r="C5" s="20"/>
      <c r="D5" s="4"/>
    </row>
    <row r="6" spans="1:4" ht="12.75">
      <c r="A6" s="5"/>
      <c r="B6" s="7"/>
      <c r="C6" s="4"/>
      <c r="D6" s="4"/>
    </row>
    <row r="7" spans="1:11" ht="13.5" thickBot="1">
      <c r="A7" s="5" t="s">
        <v>27</v>
      </c>
      <c r="B7" s="26" t="s">
        <v>43</v>
      </c>
      <c r="C7" s="2"/>
      <c r="D7" s="4"/>
      <c r="F7" s="5" t="s">
        <v>6</v>
      </c>
      <c r="G7" s="3"/>
      <c r="K7" s="4"/>
    </row>
    <row r="8" spans="2:5" ht="12.75">
      <c r="B8" s="5"/>
      <c r="C8" s="4"/>
      <c r="D8" s="4"/>
      <c r="E8" s="4" t="s">
        <v>22</v>
      </c>
    </row>
    <row r="9" spans="1:4" ht="12.75">
      <c r="A9" s="11" t="s">
        <v>7</v>
      </c>
      <c r="B9" s="11" t="s">
        <v>8</v>
      </c>
      <c r="C9" s="11" t="s">
        <v>9</v>
      </c>
      <c r="D9" s="11" t="s">
        <v>10</v>
      </c>
    </row>
    <row r="10" spans="1:4" ht="15.75" customHeight="1">
      <c r="A10" s="12"/>
      <c r="B10" s="12"/>
      <c r="C10" s="17"/>
      <c r="D10" s="17"/>
    </row>
    <row r="11" spans="1:4" ht="15.75" customHeight="1">
      <c r="A11" s="12" t="s">
        <v>24</v>
      </c>
      <c r="B11" s="12">
        <v>4600</v>
      </c>
      <c r="C11" s="19"/>
      <c r="D11" s="19">
        <v>268536</v>
      </c>
    </row>
    <row r="12" spans="1:8" ht="15.75" customHeight="1" thickBot="1">
      <c r="A12" s="12" t="s">
        <v>25</v>
      </c>
      <c r="B12" s="12"/>
      <c r="C12" s="17"/>
      <c r="D12" s="17"/>
      <c r="F12" s="5" t="s">
        <v>11</v>
      </c>
      <c r="G12" s="15">
        <f ca="1">NOW()</f>
        <v>44235.77251574074</v>
      </c>
      <c r="H12" s="2"/>
    </row>
    <row r="13" spans="1:8" ht="15.75" customHeight="1" thickBot="1">
      <c r="A13" s="16"/>
      <c r="B13" s="12">
        <v>5100</v>
      </c>
      <c r="C13" s="18">
        <f>SUM(120000+42480)</f>
        <v>162480</v>
      </c>
      <c r="D13" s="18"/>
      <c r="E13" s="6"/>
      <c r="F13" s="5" t="s">
        <v>12</v>
      </c>
      <c r="G13" s="2"/>
      <c r="H13" s="2"/>
    </row>
    <row r="14" spans="1:8" ht="15.75" customHeight="1" thickBot="1">
      <c r="A14" s="12"/>
      <c r="B14" s="12"/>
      <c r="C14" s="17"/>
      <c r="D14" s="17"/>
      <c r="E14" s="6"/>
      <c r="F14" s="5"/>
      <c r="G14" s="2"/>
      <c r="H14" s="2"/>
    </row>
    <row r="15" spans="1:8" ht="15.75" customHeight="1" thickBot="1">
      <c r="A15" s="12"/>
      <c r="B15" s="12">
        <v>5042</v>
      </c>
      <c r="C15" s="18"/>
      <c r="D15" s="18"/>
      <c r="E15" s="6"/>
      <c r="F15" s="5"/>
      <c r="G15" s="2"/>
      <c r="H15" s="2"/>
    </row>
    <row r="16" spans="1:8" ht="15.75" customHeight="1" thickBot="1">
      <c r="A16" s="12"/>
      <c r="B16" s="12"/>
      <c r="C16" s="17"/>
      <c r="D16" s="17"/>
      <c r="E16" s="6"/>
      <c r="F16" s="5" t="s">
        <v>13</v>
      </c>
      <c r="G16" s="2"/>
      <c r="H16" s="2"/>
    </row>
    <row r="17" spans="1:8" ht="15.75" customHeight="1" thickBot="1">
      <c r="A17" s="16"/>
      <c r="B17" s="12">
        <v>5190</v>
      </c>
      <c r="C17" s="17">
        <f>SUM(41400+14656)</f>
        <v>56056</v>
      </c>
      <c r="D17" s="17"/>
      <c r="E17" s="6"/>
      <c r="F17" s="8" t="s">
        <v>14</v>
      </c>
      <c r="G17" s="2"/>
      <c r="H17" s="2"/>
    </row>
    <row r="18" spans="1:4" ht="15.75" customHeight="1">
      <c r="A18" s="16"/>
      <c r="B18" s="23"/>
      <c r="C18" s="17"/>
      <c r="D18" s="17"/>
    </row>
    <row r="19" spans="1:4" ht="15.75" customHeight="1">
      <c r="A19" s="27"/>
      <c r="B19" s="12">
        <v>5228</v>
      </c>
      <c r="C19" s="18"/>
      <c r="D19" s="18"/>
    </row>
    <row r="20" spans="1:8" ht="15.75" customHeight="1">
      <c r="A20" s="16"/>
      <c r="B20" s="12"/>
      <c r="C20" s="18"/>
      <c r="D20" s="18"/>
      <c r="F20" s="5"/>
      <c r="G20" s="14" t="s">
        <v>28</v>
      </c>
      <c r="H20" s="6" t="s">
        <v>15</v>
      </c>
    </row>
    <row r="21" spans="1:8" ht="15.75" customHeight="1">
      <c r="A21" s="12"/>
      <c r="B21" s="12">
        <v>5335</v>
      </c>
      <c r="C21" s="17"/>
      <c r="D21" s="18"/>
      <c r="F21" s="5"/>
      <c r="G21" s="14"/>
      <c r="H21" s="6"/>
    </row>
    <row r="22" spans="1:8" ht="15.75" customHeight="1">
      <c r="A22" s="12"/>
      <c r="B22" s="12"/>
      <c r="C22" s="17"/>
      <c r="D22" s="18"/>
      <c r="F22" s="5" t="s">
        <v>16</v>
      </c>
      <c r="G22" s="14"/>
      <c r="H22" s="6" t="s">
        <v>17</v>
      </c>
    </row>
    <row r="23" spans="1:8" ht="15.75" customHeight="1">
      <c r="A23" s="12"/>
      <c r="B23" s="12"/>
      <c r="C23" s="17">
        <v>50000</v>
      </c>
      <c r="D23" s="18"/>
      <c r="G23" s="14"/>
      <c r="H23" s="6" t="s">
        <v>18</v>
      </c>
    </row>
    <row r="24" spans="1:8" ht="15.75" customHeight="1">
      <c r="A24" s="12"/>
      <c r="B24" s="12"/>
      <c r="C24" s="17"/>
      <c r="D24" s="18"/>
      <c r="G24" s="14"/>
      <c r="H24" s="6" t="s">
        <v>19</v>
      </c>
    </row>
    <row r="25" spans="1:4" ht="15.75" customHeight="1">
      <c r="A25" s="12"/>
      <c r="B25" s="12"/>
      <c r="C25" s="17"/>
      <c r="D25" s="18"/>
    </row>
    <row r="26" spans="1:4" ht="15.75" customHeight="1">
      <c r="A26" s="24"/>
      <c r="B26" s="12">
        <v>5340</v>
      </c>
      <c r="C26" s="17"/>
      <c r="D26" s="18"/>
    </row>
    <row r="27" spans="1:4" ht="15.75" customHeight="1">
      <c r="A27" s="24"/>
      <c r="B27" s="12"/>
      <c r="C27" s="17"/>
      <c r="D27" s="18"/>
    </row>
    <row r="28" spans="1:4" ht="15.75" customHeight="1">
      <c r="A28" s="12"/>
      <c r="B28" s="12"/>
      <c r="C28" s="17"/>
      <c r="D28" s="18"/>
    </row>
    <row r="29" spans="1:4" ht="15.75" customHeight="1">
      <c r="A29" s="24"/>
      <c r="B29" s="12"/>
      <c r="C29" s="17"/>
      <c r="D29" s="18"/>
    </row>
    <row r="30" spans="1:4" ht="15.75" customHeight="1">
      <c r="A30" s="12"/>
      <c r="B30" s="12"/>
      <c r="C30" s="17"/>
      <c r="D30" s="18"/>
    </row>
    <row r="31" spans="1:4" ht="15.75" customHeight="1">
      <c r="A31" s="12"/>
      <c r="B31" s="12"/>
      <c r="C31" s="17"/>
      <c r="D31" s="18"/>
    </row>
    <row r="32" spans="1:4" ht="15.75" customHeight="1">
      <c r="A32" s="24"/>
      <c r="B32" s="12"/>
      <c r="C32" s="17"/>
      <c r="D32" s="18"/>
    </row>
    <row r="33" spans="1:4" ht="15.75" customHeight="1">
      <c r="A33" s="24"/>
      <c r="B33" s="12"/>
      <c r="C33" s="17"/>
      <c r="D33" s="18"/>
    </row>
    <row r="34" spans="1:4" ht="15.75" customHeight="1">
      <c r="A34" s="24"/>
      <c r="B34" s="12"/>
      <c r="C34" s="17"/>
      <c r="D34" s="18"/>
    </row>
    <row r="35" spans="1:4" ht="15.75" customHeight="1">
      <c r="A35" s="12"/>
      <c r="B35" s="12"/>
      <c r="C35" s="17"/>
      <c r="D35" s="18"/>
    </row>
    <row r="36" spans="1:4" ht="15.75" customHeight="1">
      <c r="A36" s="12"/>
      <c r="B36" s="12"/>
      <c r="C36" s="17"/>
      <c r="D36" s="18"/>
    </row>
    <row r="37" spans="1:4" ht="15.75" customHeight="1">
      <c r="A37" s="12"/>
      <c r="B37" s="12"/>
      <c r="C37" s="17"/>
      <c r="D37" s="18"/>
    </row>
    <row r="38" spans="2:4" ht="15.75" customHeight="1">
      <c r="B38" s="1" t="s">
        <v>20</v>
      </c>
      <c r="C38" s="13">
        <f>SUM(C10:C37)</f>
        <v>268536</v>
      </c>
      <c r="D38" s="13">
        <f>SUM(D10:D37)</f>
        <v>268536</v>
      </c>
    </row>
    <row r="39" spans="1:4" ht="12.75">
      <c r="A39" s="6" t="s">
        <v>21</v>
      </c>
      <c r="C39" s="9"/>
      <c r="D39" s="10"/>
    </row>
    <row r="40" spans="1:8" ht="13.5" thickBot="1">
      <c r="A40" s="2"/>
      <c r="B40" s="2"/>
      <c r="C40" s="2"/>
      <c r="D40" s="2"/>
      <c r="E40" s="2"/>
      <c r="F40" s="2"/>
      <c r="G40" s="2"/>
      <c r="H40" s="2"/>
    </row>
    <row r="41" spans="1:8" ht="13.5" thickBot="1">
      <c r="A41" s="26" t="s">
        <v>30</v>
      </c>
      <c r="B41" s="2"/>
      <c r="C41" s="2"/>
      <c r="D41" s="2"/>
      <c r="E41" s="2"/>
      <c r="F41" s="2"/>
      <c r="G41" s="2"/>
      <c r="H41" s="2"/>
    </row>
  </sheetData>
  <sheetProtection/>
  <printOptions/>
  <pageMargins left="0.18" right="0.16" top="0.51" bottom="0.52" header="0.5" footer="0.5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zoomScalePageLayoutView="0" workbookViewId="0" topLeftCell="A22">
      <selection activeCell="H35" sqref="H35"/>
    </sheetView>
  </sheetViews>
  <sheetFormatPr defaultColWidth="9.140625" defaultRowHeight="12.75"/>
  <cols>
    <col min="1" max="1" width="40.00390625" style="0" customWidth="1"/>
    <col min="2" max="2" width="7.7109375" style="0" customWidth="1"/>
    <col min="3" max="4" width="20.7109375" style="0" customWidth="1"/>
    <col min="5" max="5" width="9.8515625" style="0" customWidth="1"/>
    <col min="6" max="6" width="8.8515625" style="0" customWidth="1"/>
    <col min="7" max="7" width="12.00390625" style="0" customWidth="1"/>
    <col min="8" max="8" width="22.8515625" style="0" customWidth="1"/>
    <col min="9" max="9" width="21.421875" style="0" customWidth="1"/>
  </cols>
  <sheetData>
    <row r="2" spans="1:7" ht="13.5" thickBot="1">
      <c r="A2" s="5" t="s">
        <v>0</v>
      </c>
      <c r="B2" s="2" t="s">
        <v>29</v>
      </c>
      <c r="C2" s="2"/>
      <c r="D2" s="4"/>
      <c r="F2" s="8" t="s">
        <v>1</v>
      </c>
      <c r="G2" s="22"/>
    </row>
    <row r="3" spans="1:7" ht="13.5" thickBot="1">
      <c r="A3" s="5" t="s">
        <v>2</v>
      </c>
      <c r="B3" s="2" t="s">
        <v>26</v>
      </c>
      <c r="C3" s="2"/>
      <c r="D3" s="4"/>
      <c r="F3" s="8" t="s">
        <v>3</v>
      </c>
      <c r="G3" s="21"/>
    </row>
    <row r="4" spans="1:4" ht="13.5" thickBot="1">
      <c r="A4" s="5" t="s">
        <v>4</v>
      </c>
      <c r="B4" s="26" t="s">
        <v>45</v>
      </c>
      <c r="C4" s="2"/>
      <c r="D4" s="4"/>
    </row>
    <row r="5" spans="1:4" ht="13.5" thickBot="1">
      <c r="A5" s="5" t="s">
        <v>23</v>
      </c>
      <c r="B5" s="25"/>
      <c r="C5" s="20"/>
      <c r="D5" s="4"/>
    </row>
    <row r="6" spans="1:4" ht="12.75">
      <c r="A6" s="5"/>
      <c r="B6" s="7"/>
      <c r="C6" s="4"/>
      <c r="D6" s="4"/>
    </row>
    <row r="7" spans="1:11" ht="13.5" thickBot="1">
      <c r="A7" s="5" t="s">
        <v>27</v>
      </c>
      <c r="B7" s="26" t="s">
        <v>44</v>
      </c>
      <c r="C7" s="2"/>
      <c r="D7" s="4"/>
      <c r="F7" s="5" t="s">
        <v>6</v>
      </c>
      <c r="G7" s="3"/>
      <c r="K7" s="4"/>
    </row>
    <row r="8" spans="2:5" ht="12.75">
      <c r="B8" s="5"/>
      <c r="C8" s="4"/>
      <c r="D8" s="4"/>
      <c r="E8" s="4" t="s">
        <v>22</v>
      </c>
    </row>
    <row r="9" spans="1:4" ht="12.75">
      <c r="A9" s="11" t="s">
        <v>7</v>
      </c>
      <c r="B9" s="11" t="s">
        <v>8</v>
      </c>
      <c r="C9" s="11" t="s">
        <v>9</v>
      </c>
      <c r="D9" s="11" t="s">
        <v>10</v>
      </c>
    </row>
    <row r="10" spans="1:4" ht="15.75" customHeight="1">
      <c r="A10" s="12"/>
      <c r="B10" s="12"/>
      <c r="C10" s="17"/>
      <c r="D10" s="17"/>
    </row>
    <row r="11" spans="1:4" ht="15.75" customHeight="1">
      <c r="A11" s="12" t="s">
        <v>24</v>
      </c>
      <c r="B11" s="12">
        <v>4600</v>
      </c>
      <c r="C11" s="19"/>
      <c r="D11" s="19">
        <v>107136</v>
      </c>
    </row>
    <row r="12" spans="1:8" ht="15.75" customHeight="1" thickBot="1">
      <c r="A12" s="12" t="s">
        <v>25</v>
      </c>
      <c r="B12" s="12"/>
      <c r="C12" s="17"/>
      <c r="D12" s="17"/>
      <c r="F12" s="5" t="s">
        <v>11</v>
      </c>
      <c r="G12" s="15">
        <f ca="1">NOW()</f>
        <v>44235.77251574074</v>
      </c>
      <c r="H12" s="2"/>
    </row>
    <row r="13" spans="1:8" ht="15.75" customHeight="1" thickBot="1">
      <c r="A13" s="16"/>
      <c r="B13" s="12">
        <v>5100</v>
      </c>
      <c r="C13" s="18">
        <v>42480</v>
      </c>
      <c r="D13" s="18"/>
      <c r="E13" s="6"/>
      <c r="F13" s="5" t="s">
        <v>12</v>
      </c>
      <c r="G13" s="2"/>
      <c r="H13" s="2"/>
    </row>
    <row r="14" spans="1:8" ht="15.75" customHeight="1" thickBot="1">
      <c r="A14" s="12"/>
      <c r="B14" s="12"/>
      <c r="C14" s="17"/>
      <c r="D14" s="17"/>
      <c r="E14" s="6"/>
      <c r="F14" s="5"/>
      <c r="G14" s="2"/>
      <c r="H14" s="2"/>
    </row>
    <row r="15" spans="1:8" ht="15.75" customHeight="1" thickBot="1">
      <c r="A15" s="12"/>
      <c r="B15" s="12">
        <v>5042</v>
      </c>
      <c r="C15" s="18"/>
      <c r="D15" s="18"/>
      <c r="E15" s="6"/>
      <c r="F15" s="5"/>
      <c r="G15" s="2"/>
      <c r="H15" s="2"/>
    </row>
    <row r="16" spans="1:8" ht="15.75" customHeight="1" thickBot="1">
      <c r="A16" s="12"/>
      <c r="B16" s="12"/>
      <c r="C16" s="17"/>
      <c r="D16" s="17"/>
      <c r="E16" s="6"/>
      <c r="F16" s="5" t="s">
        <v>13</v>
      </c>
      <c r="G16" s="2"/>
      <c r="H16" s="2"/>
    </row>
    <row r="17" spans="1:8" ht="15.75" customHeight="1" thickBot="1">
      <c r="A17" s="16"/>
      <c r="B17" s="12">
        <v>5190</v>
      </c>
      <c r="C17" s="17">
        <v>14656</v>
      </c>
      <c r="D17" s="17"/>
      <c r="E17" s="6"/>
      <c r="F17" s="8" t="s">
        <v>14</v>
      </c>
      <c r="G17" s="2"/>
      <c r="H17" s="2"/>
    </row>
    <row r="18" spans="1:4" ht="15.75" customHeight="1">
      <c r="A18" s="16"/>
      <c r="B18" s="23"/>
      <c r="C18" s="17"/>
      <c r="D18" s="17"/>
    </row>
    <row r="19" spans="1:4" ht="15.75" customHeight="1">
      <c r="A19" s="27"/>
      <c r="B19" s="12">
        <v>5228</v>
      </c>
      <c r="C19" s="18">
        <v>50000</v>
      </c>
      <c r="D19" s="18"/>
    </row>
    <row r="20" spans="1:8" ht="15.75" customHeight="1">
      <c r="A20" s="16"/>
      <c r="B20" s="12"/>
      <c r="C20" s="18"/>
      <c r="D20" s="18"/>
      <c r="F20" s="5"/>
      <c r="G20" s="14" t="s">
        <v>28</v>
      </c>
      <c r="H20" s="6" t="s">
        <v>15</v>
      </c>
    </row>
    <row r="21" spans="1:8" ht="15.75" customHeight="1">
      <c r="A21" s="12"/>
      <c r="B21" s="12">
        <v>5335</v>
      </c>
      <c r="C21" s="17"/>
      <c r="D21" s="18"/>
      <c r="F21" s="5"/>
      <c r="G21" s="14"/>
      <c r="H21" s="6"/>
    </row>
    <row r="22" spans="1:8" ht="15.75" customHeight="1">
      <c r="A22" s="12"/>
      <c r="B22" s="12"/>
      <c r="C22" s="17"/>
      <c r="D22" s="18"/>
      <c r="F22" s="5" t="s">
        <v>16</v>
      </c>
      <c r="G22" s="14"/>
      <c r="H22" s="6" t="s">
        <v>17</v>
      </c>
    </row>
    <row r="23" spans="1:8" ht="15.75" customHeight="1">
      <c r="A23" s="12"/>
      <c r="B23" s="12"/>
      <c r="C23" s="17"/>
      <c r="D23" s="18"/>
      <c r="G23" s="14"/>
      <c r="H23" s="6" t="s">
        <v>18</v>
      </c>
    </row>
    <row r="24" spans="1:8" ht="15.75" customHeight="1">
      <c r="A24" s="12"/>
      <c r="B24" s="12"/>
      <c r="C24" s="17"/>
      <c r="D24" s="18"/>
      <c r="G24" s="14"/>
      <c r="H24" s="6" t="s">
        <v>19</v>
      </c>
    </row>
    <row r="25" spans="1:4" ht="15.75" customHeight="1">
      <c r="A25" s="12"/>
      <c r="B25" s="12"/>
      <c r="C25" s="17"/>
      <c r="D25" s="18"/>
    </row>
    <row r="26" spans="1:4" ht="15.75" customHeight="1">
      <c r="A26" s="24"/>
      <c r="B26" s="12">
        <v>5340</v>
      </c>
      <c r="C26" s="17"/>
      <c r="D26" s="18"/>
    </row>
    <row r="27" spans="1:4" ht="15.75" customHeight="1">
      <c r="A27" s="24"/>
      <c r="B27" s="12"/>
      <c r="C27" s="17"/>
      <c r="D27" s="18"/>
    </row>
    <row r="28" spans="1:4" ht="15.75" customHeight="1">
      <c r="A28" s="12"/>
      <c r="B28" s="12"/>
      <c r="C28" s="17"/>
      <c r="D28" s="18"/>
    </row>
    <row r="29" spans="1:4" ht="15.75" customHeight="1">
      <c r="A29" s="24"/>
      <c r="B29" s="12"/>
      <c r="C29" s="17"/>
      <c r="D29" s="18"/>
    </row>
    <row r="30" spans="1:4" ht="15.75" customHeight="1">
      <c r="A30" s="12"/>
      <c r="B30" s="12"/>
      <c r="C30" s="17"/>
      <c r="D30" s="18"/>
    </row>
    <row r="31" spans="1:4" ht="15.75" customHeight="1">
      <c r="A31" s="12"/>
      <c r="B31" s="12"/>
      <c r="C31" s="17"/>
      <c r="D31" s="18"/>
    </row>
    <row r="32" spans="1:4" ht="15.75" customHeight="1">
      <c r="A32" s="24"/>
      <c r="B32" s="12"/>
      <c r="C32" s="17"/>
      <c r="D32" s="18"/>
    </row>
    <row r="33" spans="1:4" ht="15.75" customHeight="1">
      <c r="A33" s="24"/>
      <c r="B33" s="12"/>
      <c r="C33" s="17"/>
      <c r="D33" s="18"/>
    </row>
    <row r="34" spans="1:4" ht="15.75" customHeight="1">
      <c r="A34" s="24"/>
      <c r="B34" s="12"/>
      <c r="C34" s="17"/>
      <c r="D34" s="18"/>
    </row>
    <row r="35" spans="1:4" ht="15.75" customHeight="1">
      <c r="A35" s="12"/>
      <c r="B35" s="12"/>
      <c r="C35" s="17"/>
      <c r="D35" s="18"/>
    </row>
    <row r="36" spans="1:4" ht="15.75" customHeight="1">
      <c r="A36" s="12"/>
      <c r="B36" s="12"/>
      <c r="C36" s="17"/>
      <c r="D36" s="18"/>
    </row>
    <row r="37" spans="1:4" ht="15.75" customHeight="1">
      <c r="A37" s="12"/>
      <c r="B37" s="12"/>
      <c r="C37" s="17"/>
      <c r="D37" s="18"/>
    </row>
    <row r="38" spans="2:4" ht="15.75" customHeight="1">
      <c r="B38" s="1" t="s">
        <v>20</v>
      </c>
      <c r="C38" s="13">
        <f>SUM(C10:C37)</f>
        <v>107136</v>
      </c>
      <c r="D38" s="13">
        <f>SUM(D10:D37)</f>
        <v>107136</v>
      </c>
    </row>
    <row r="39" spans="1:4" ht="12.75">
      <c r="A39" s="6" t="s">
        <v>21</v>
      </c>
      <c r="C39" s="9"/>
      <c r="D39" s="10"/>
    </row>
    <row r="40" spans="1:8" ht="13.5" thickBot="1">
      <c r="A40" s="2"/>
      <c r="B40" s="2"/>
      <c r="C40" s="2"/>
      <c r="D40" s="2"/>
      <c r="E40" s="2"/>
      <c r="F40" s="2"/>
      <c r="G40" s="2"/>
      <c r="H40" s="2"/>
    </row>
    <row r="41" spans="1:8" ht="13.5" thickBot="1">
      <c r="A41" s="26" t="s">
        <v>30</v>
      </c>
      <c r="B41" s="2"/>
      <c r="C41" s="2"/>
      <c r="D41" s="2"/>
      <c r="E41" s="2"/>
      <c r="F41" s="2"/>
      <c r="G41" s="2"/>
      <c r="H41" s="2"/>
    </row>
  </sheetData>
  <sheetProtection/>
  <printOptions/>
  <pageMargins left="0.18" right="0.16" top="0.51" bottom="0.52" header="0.5" footer="0.5"/>
  <pageSetup fitToHeight="1" fitToWidth="1"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40.00390625" style="0" customWidth="1"/>
    <col min="2" max="2" width="7.7109375" style="0" customWidth="1"/>
    <col min="3" max="4" width="20.7109375" style="0" customWidth="1"/>
    <col min="5" max="5" width="9.8515625" style="0" customWidth="1"/>
    <col min="6" max="6" width="8.8515625" style="0" customWidth="1"/>
    <col min="7" max="7" width="12.00390625" style="0" customWidth="1"/>
    <col min="8" max="8" width="22.8515625" style="0" customWidth="1"/>
    <col min="9" max="9" width="21.421875" style="0" customWidth="1"/>
  </cols>
  <sheetData>
    <row r="2" spans="1:7" ht="13.5" thickBot="1">
      <c r="A2" s="5" t="s">
        <v>0</v>
      </c>
      <c r="B2" s="2" t="s">
        <v>29</v>
      </c>
      <c r="C2" s="2"/>
      <c r="D2" s="4"/>
      <c r="F2" s="8" t="s">
        <v>1</v>
      </c>
      <c r="G2" s="22"/>
    </row>
    <row r="3" spans="1:7" ht="13.5" thickBot="1">
      <c r="A3" s="5" t="s">
        <v>2</v>
      </c>
      <c r="B3" s="2" t="s">
        <v>26</v>
      </c>
      <c r="C3" s="2"/>
      <c r="D3" s="4"/>
      <c r="F3" s="8" t="s">
        <v>3</v>
      </c>
      <c r="G3" s="21"/>
    </row>
    <row r="4" spans="1:4" ht="13.5" thickBot="1">
      <c r="A4" s="5" t="s">
        <v>4</v>
      </c>
      <c r="B4" s="26" t="s">
        <v>47</v>
      </c>
      <c r="C4" s="2"/>
      <c r="D4" s="4"/>
    </row>
    <row r="5" spans="1:4" ht="13.5" thickBot="1">
      <c r="A5" s="5" t="s">
        <v>23</v>
      </c>
      <c r="B5" s="25"/>
      <c r="C5" s="20"/>
      <c r="D5" s="4"/>
    </row>
    <row r="6" spans="1:4" ht="12.75">
      <c r="A6" s="5"/>
      <c r="B6" s="7"/>
      <c r="C6" s="4"/>
      <c r="D6" s="4"/>
    </row>
    <row r="7" spans="1:11" ht="13.5" thickBot="1">
      <c r="A7" s="5" t="s">
        <v>27</v>
      </c>
      <c r="B7" s="26" t="s">
        <v>46</v>
      </c>
      <c r="C7" s="2"/>
      <c r="D7" s="4"/>
      <c r="F7" s="5" t="s">
        <v>6</v>
      </c>
      <c r="G7" s="3"/>
      <c r="K7" s="4"/>
    </row>
    <row r="8" spans="2:5" ht="12.75">
      <c r="B8" s="5"/>
      <c r="C8" s="4"/>
      <c r="D8" s="4"/>
      <c r="E8" s="4" t="s">
        <v>22</v>
      </c>
    </row>
    <row r="9" spans="1:4" ht="12.75">
      <c r="A9" s="11" t="s">
        <v>7</v>
      </c>
      <c r="B9" s="11" t="s">
        <v>8</v>
      </c>
      <c r="C9" s="11" t="s">
        <v>9</v>
      </c>
      <c r="D9" s="11" t="s">
        <v>10</v>
      </c>
    </row>
    <row r="10" spans="1:4" ht="15.75" customHeight="1">
      <c r="A10" s="12"/>
      <c r="B10" s="12"/>
      <c r="C10" s="17"/>
      <c r="D10" s="17"/>
    </row>
    <row r="11" spans="1:4" ht="15.75" customHeight="1">
      <c r="A11" s="12" t="s">
        <v>24</v>
      </c>
      <c r="B11" s="12">
        <v>4600</v>
      </c>
      <c r="C11" s="19"/>
      <c r="D11" s="19"/>
    </row>
    <row r="12" spans="1:8" ht="15.75" customHeight="1" thickBot="1">
      <c r="A12" s="12" t="s">
        <v>25</v>
      </c>
      <c r="B12" s="12"/>
      <c r="C12" s="17"/>
      <c r="D12" s="17"/>
      <c r="F12" s="5" t="s">
        <v>11</v>
      </c>
      <c r="G12" s="15">
        <f ca="1">NOW()</f>
        <v>44235.77251574074</v>
      </c>
      <c r="H12" s="2"/>
    </row>
    <row r="13" spans="1:8" ht="15.75" customHeight="1" thickBot="1">
      <c r="A13" s="16"/>
      <c r="B13" s="12">
        <v>5100</v>
      </c>
      <c r="C13" s="18"/>
      <c r="D13" s="18"/>
      <c r="E13" s="6"/>
      <c r="F13" s="5" t="s">
        <v>12</v>
      </c>
      <c r="G13" s="2"/>
      <c r="H13" s="2"/>
    </row>
    <row r="14" spans="1:8" ht="15.75" customHeight="1" thickBot="1">
      <c r="A14" s="12"/>
      <c r="B14" s="12"/>
      <c r="C14" s="17"/>
      <c r="D14" s="17"/>
      <c r="E14" s="6"/>
      <c r="F14" s="5"/>
      <c r="G14" s="2"/>
      <c r="H14" s="2"/>
    </row>
    <row r="15" spans="1:8" ht="15.75" customHeight="1" thickBot="1">
      <c r="A15" s="12"/>
      <c r="B15" s="12">
        <v>5042</v>
      </c>
      <c r="C15" s="18"/>
      <c r="D15" s="18"/>
      <c r="E15" s="6"/>
      <c r="F15" s="5"/>
      <c r="G15" s="2"/>
      <c r="H15" s="2"/>
    </row>
    <row r="16" spans="1:8" ht="15.75" customHeight="1" thickBot="1">
      <c r="A16" s="12"/>
      <c r="B16" s="12"/>
      <c r="C16" s="17"/>
      <c r="D16" s="17"/>
      <c r="E16" s="6"/>
      <c r="F16" s="5" t="s">
        <v>13</v>
      </c>
      <c r="G16" s="2"/>
      <c r="H16" s="2"/>
    </row>
    <row r="17" spans="1:8" ht="15.75" customHeight="1" thickBot="1">
      <c r="A17" s="16"/>
      <c r="B17" s="12">
        <v>5190</v>
      </c>
      <c r="C17" s="17"/>
      <c r="D17" s="17"/>
      <c r="E17" s="6"/>
      <c r="F17" s="8" t="s">
        <v>14</v>
      </c>
      <c r="G17" s="2"/>
      <c r="H17" s="2"/>
    </row>
    <row r="18" spans="1:4" ht="15.75" customHeight="1">
      <c r="A18" s="16"/>
      <c r="B18" s="23"/>
      <c r="C18" s="17"/>
      <c r="D18" s="17"/>
    </row>
    <row r="19" spans="1:4" ht="15.75" customHeight="1">
      <c r="A19" s="27"/>
      <c r="B19" s="12">
        <v>5228</v>
      </c>
      <c r="C19" s="18"/>
      <c r="D19" s="18"/>
    </row>
    <row r="20" spans="1:8" ht="15.75" customHeight="1">
      <c r="A20" s="16"/>
      <c r="B20" s="12"/>
      <c r="C20" s="18"/>
      <c r="D20" s="18"/>
      <c r="F20" s="5"/>
      <c r="G20" s="14" t="s">
        <v>28</v>
      </c>
      <c r="H20" s="6" t="s">
        <v>15</v>
      </c>
    </row>
    <row r="21" spans="1:8" ht="15.75" customHeight="1">
      <c r="A21" s="12"/>
      <c r="B21" s="12">
        <v>5335</v>
      </c>
      <c r="C21" s="17"/>
      <c r="D21" s="18"/>
      <c r="F21" s="5"/>
      <c r="G21" s="14"/>
      <c r="H21" s="6"/>
    </row>
    <row r="22" spans="1:8" ht="15.75" customHeight="1">
      <c r="A22" s="12"/>
      <c r="B22" s="12"/>
      <c r="C22" s="17"/>
      <c r="D22" s="18"/>
      <c r="F22" s="5" t="s">
        <v>16</v>
      </c>
      <c r="G22" s="14"/>
      <c r="H22" s="6" t="s">
        <v>17</v>
      </c>
    </row>
    <row r="23" spans="1:8" ht="15.75" customHeight="1">
      <c r="A23" s="12"/>
      <c r="B23" s="12"/>
      <c r="C23" s="17"/>
      <c r="D23" s="18"/>
      <c r="G23" s="14"/>
      <c r="H23" s="6" t="s">
        <v>18</v>
      </c>
    </row>
    <row r="24" spans="1:8" ht="15.75" customHeight="1">
      <c r="A24" s="12"/>
      <c r="B24" s="12"/>
      <c r="C24" s="17"/>
      <c r="D24" s="18"/>
      <c r="G24" s="14"/>
      <c r="H24" s="6" t="s">
        <v>19</v>
      </c>
    </row>
    <row r="25" spans="1:4" ht="15.75" customHeight="1">
      <c r="A25" s="12"/>
      <c r="B25" s="12"/>
      <c r="C25" s="17"/>
      <c r="D25" s="18"/>
    </row>
    <row r="26" spans="1:4" ht="15.75" customHeight="1">
      <c r="A26" s="24"/>
      <c r="B26" s="12">
        <v>5340</v>
      </c>
      <c r="C26" s="17"/>
      <c r="D26" s="18"/>
    </row>
    <row r="27" spans="1:4" ht="15.75" customHeight="1">
      <c r="A27" s="24"/>
      <c r="B27" s="12"/>
      <c r="C27" s="17"/>
      <c r="D27" s="18"/>
    </row>
    <row r="28" spans="1:4" ht="15.75" customHeight="1">
      <c r="A28" s="12"/>
      <c r="B28" s="12"/>
      <c r="C28" s="17"/>
      <c r="D28" s="18"/>
    </row>
    <row r="29" spans="1:4" ht="15.75" customHeight="1">
      <c r="A29" s="24"/>
      <c r="B29" s="12"/>
      <c r="C29" s="17"/>
      <c r="D29" s="18"/>
    </row>
    <row r="30" spans="1:4" ht="15.75" customHeight="1">
      <c r="A30" s="12"/>
      <c r="B30" s="12"/>
      <c r="C30" s="17"/>
      <c r="D30" s="18"/>
    </row>
    <row r="31" spans="1:4" ht="15.75" customHeight="1">
      <c r="A31" s="12"/>
      <c r="B31" s="12"/>
      <c r="C31" s="17"/>
      <c r="D31" s="18"/>
    </row>
    <row r="32" spans="1:4" ht="15.75" customHeight="1">
      <c r="A32" s="24"/>
      <c r="B32" s="12"/>
      <c r="C32" s="17"/>
      <c r="D32" s="18"/>
    </row>
    <row r="33" spans="1:4" ht="15.75" customHeight="1">
      <c r="A33" s="24"/>
      <c r="B33" s="12"/>
      <c r="C33" s="17"/>
      <c r="D33" s="18"/>
    </row>
    <row r="34" spans="1:4" ht="15.75" customHeight="1">
      <c r="A34" s="24"/>
      <c r="B34" s="12"/>
      <c r="C34" s="17"/>
      <c r="D34" s="18"/>
    </row>
    <row r="35" spans="1:4" ht="15.75" customHeight="1">
      <c r="A35" s="12"/>
      <c r="B35" s="12"/>
      <c r="C35" s="17"/>
      <c r="D35" s="18"/>
    </row>
    <row r="36" spans="1:4" ht="15.75" customHeight="1">
      <c r="A36" s="12"/>
      <c r="B36" s="12"/>
      <c r="C36" s="17"/>
      <c r="D36" s="18"/>
    </row>
    <row r="37" spans="1:4" ht="15.75" customHeight="1">
      <c r="A37" s="12"/>
      <c r="B37" s="12"/>
      <c r="C37" s="17"/>
      <c r="D37" s="18"/>
    </row>
    <row r="38" spans="2:4" ht="15.75" customHeight="1">
      <c r="B38" s="1" t="s">
        <v>20</v>
      </c>
      <c r="C38" s="13">
        <f>SUM(C10:C37)</f>
        <v>0</v>
      </c>
      <c r="D38" s="13">
        <f>SUM(D10:D37)</f>
        <v>0</v>
      </c>
    </row>
    <row r="39" spans="1:4" ht="12.75">
      <c r="A39" s="6" t="s">
        <v>21</v>
      </c>
      <c r="C39" s="9"/>
      <c r="D39" s="10"/>
    </row>
    <row r="40" spans="1:8" ht="13.5" thickBot="1">
      <c r="A40" s="2"/>
      <c r="B40" s="2"/>
      <c r="C40" s="2"/>
      <c r="D40" s="2"/>
      <c r="E40" s="2"/>
      <c r="F40" s="2"/>
      <c r="G40" s="2"/>
      <c r="H40" s="2"/>
    </row>
    <row r="41" spans="1:8" ht="13.5" thickBot="1">
      <c r="A41" s="26" t="s">
        <v>30</v>
      </c>
      <c r="B41" s="2"/>
      <c r="C41" s="2"/>
      <c r="D41" s="2"/>
      <c r="E41" s="2"/>
      <c r="F41" s="2"/>
      <c r="G41" s="2"/>
      <c r="H41" s="2"/>
    </row>
  </sheetData>
  <sheetProtection/>
  <printOptions/>
  <pageMargins left="0.18" right="0.16" top="0.51" bottom="0.52" header="0.5" footer="0.5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Megan Helfrick</cp:lastModifiedBy>
  <cp:lastPrinted>2017-10-23T16:16:39Z</cp:lastPrinted>
  <dcterms:created xsi:type="dcterms:W3CDTF">1997-03-12T01:12:14Z</dcterms:created>
  <dcterms:modified xsi:type="dcterms:W3CDTF">2021-02-08T23:37:08Z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